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28" yWindow="168" windowWidth="18672" windowHeight="11760" activeTab="0"/>
  </bookViews>
  <sheets>
    <sheet name="Calculate necessary sales" sheetId="1" r:id="rId1"/>
  </sheets>
  <definedNames>
    <definedName name="_xlnm.Print_Area" localSheetId="0">'Calculate necessary sales'!$A$1:$F$43</definedName>
  </definedNames>
  <calcPr fullCalcOnLoad="1"/>
</workbook>
</file>

<file path=xl/sharedStrings.xml><?xml version="1.0" encoding="utf-8"?>
<sst xmlns="http://schemas.openxmlformats.org/spreadsheetml/2006/main" count="41" uniqueCount="41">
  <si>
    <t>i %</t>
  </si>
  <si>
    <t xml:space="preserve">This document shows a rough estimate over a company’s operating budget. </t>
  </si>
  <si>
    <t>Operating budget for one year in your company</t>
  </si>
  <si>
    <t>Turnover/sales:</t>
  </si>
  <si>
    <t xml:space="preserve"> - Used goods/transaction costs</t>
  </si>
  <si>
    <t xml:space="preserve"> = Gross profit:</t>
  </si>
  <si>
    <t xml:space="preserve"> - Salary to employees</t>
  </si>
  <si>
    <t xml:space="preserve"> - Fixed costs</t>
  </si>
  <si>
    <t>Necessary sales to meet the budget:</t>
  </si>
  <si>
    <t>Sales per year:</t>
  </si>
  <si>
    <t>Sales per month:</t>
  </si>
  <si>
    <t>Sales per week:</t>
  </si>
  <si>
    <t>Sales per day:</t>
  </si>
  <si>
    <t>Units</t>
  </si>
  <si>
    <t>Units (11 months)</t>
  </si>
  <si>
    <t>Units ( 47 weeks)</t>
  </si>
  <si>
    <t>Units (300 days)</t>
  </si>
  <si>
    <t>You now have to asses:</t>
  </si>
  <si>
    <t>If you cannot sell the required units you must:</t>
  </si>
  <si>
    <t>1) Have less demands for your profit</t>
  </si>
  <si>
    <t xml:space="preserve">2) Lower your fixed costs and salary to employees </t>
  </si>
  <si>
    <t>3) Sell more units</t>
  </si>
  <si>
    <t>Template to calculate contribution margin</t>
  </si>
  <si>
    <t xml:space="preserve"> - Purchase/transaction price per sold unit</t>
  </si>
  <si>
    <t xml:space="preserve"> =  Contribution margin</t>
  </si>
  <si>
    <t>in $</t>
  </si>
  <si>
    <t>Type sales price per sold unit (ex. VAT)</t>
  </si>
  <si>
    <t xml:space="preserve"> = Profit/revenue (your salary)</t>
  </si>
  <si>
    <t>Search: STARTUP BUDGET</t>
  </si>
  <si>
    <t>Calculate turnover and necessary sales</t>
  </si>
  <si>
    <t>It also givesoverview of how many items/hours you must sell in order to meet your operating budget.</t>
  </si>
  <si>
    <t>Enter the following figures:</t>
  </si>
  <si>
    <t>Demand for profit per year/your salary:</t>
  </si>
  <si>
    <t>Your fixed cost per year:</t>
  </si>
  <si>
    <t>Salary to employees per year:</t>
  </si>
  <si>
    <t>Sales price per sold unit:</t>
  </si>
  <si>
    <t xml:space="preserve">Purchase/transaction price per sold unit: </t>
  </si>
  <si>
    <t>With the entered figures your operating budget will look like this:</t>
  </si>
  <si>
    <t>1) Do the typed figures appear realistic?</t>
  </si>
  <si>
    <t>2) If the figures appear to be realistic, will you be able to sell the required units ?</t>
  </si>
  <si>
    <t>4) Raise your gross profit  (create a bigger difference between Turnover and Used goods)</t>
  </si>
</sst>
</file>

<file path=xl/styles.xml><?xml version="1.0" encoding="utf-8"?>
<styleSheet xmlns="http://schemas.openxmlformats.org/spreadsheetml/2006/main">
  <numFmts count="1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  <numFmt numFmtId="168" formatCode="[$$-C09]#,##0.00;\-[$$-C09]#,##0.00"/>
    <numFmt numFmtId="169" formatCode="_-[$$-C09]* #,##0_-;\-[$$-C09]* #,##0_-;_-[$$-C09]* &quot;-&quot;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8"/>
      <color indexed="56"/>
      <name val="Calibri"/>
      <family val="2"/>
    </font>
    <font>
      <b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8"/>
      <color theme="3"/>
      <name val="Calibri"/>
      <family val="2"/>
    </font>
    <font>
      <b/>
      <sz val="14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3" applyNumberFormat="0" applyAlignment="0" applyProtection="0"/>
    <xf numFmtId="0" fontId="32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0" fillId="0" borderId="12" xfId="0" applyFont="1" applyBorder="1" applyAlignment="1" applyProtection="1">
      <alignment horizontal="right"/>
      <protection/>
    </xf>
    <xf numFmtId="0" fontId="4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4" fontId="0" fillId="0" borderId="12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1" fontId="0" fillId="0" borderId="14" xfId="0" applyNumberFormat="1" applyBorder="1" applyAlignment="1" applyProtection="1">
      <alignment horizontal="center"/>
      <protection/>
    </xf>
    <xf numFmtId="44" fontId="0" fillId="0" borderId="15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1" fontId="40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9" fontId="0" fillId="0" borderId="14" xfId="0" applyNumberFormat="1" applyBorder="1" applyAlignment="1" applyProtection="1">
      <alignment horizontal="center"/>
      <protection/>
    </xf>
    <xf numFmtId="44" fontId="0" fillId="0" borderId="15" xfId="0" applyNumberFormat="1" applyBorder="1" applyAlignment="1" applyProtection="1">
      <alignment horizontal="center"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vertical="center"/>
    </xf>
    <xf numFmtId="0" fontId="45" fillId="0" borderId="0" xfId="0" applyFont="1" applyAlignment="1">
      <alignment/>
    </xf>
    <xf numFmtId="168" fontId="21" fillId="33" borderId="0" xfId="61" applyNumberFormat="1" applyFont="1" applyFill="1" applyAlignment="1" applyProtection="1">
      <alignment/>
      <protection locked="0"/>
    </xf>
    <xf numFmtId="169" fontId="0" fillId="0" borderId="0" xfId="61" applyNumberFormat="1" applyFont="1" applyAlignment="1" applyProtection="1">
      <alignment/>
      <protection/>
    </xf>
    <xf numFmtId="169" fontId="0" fillId="0" borderId="14" xfId="61" applyNumberFormat="1" applyFont="1" applyBorder="1" applyAlignment="1" applyProtection="1">
      <alignment/>
      <protection/>
    </xf>
    <xf numFmtId="169" fontId="40" fillId="0" borderId="17" xfId="61" applyNumberFormat="1" applyFont="1" applyBorder="1" applyAlignment="1" applyProtection="1">
      <alignment/>
      <protection/>
    </xf>
    <xf numFmtId="0" fontId="44" fillId="0" borderId="18" xfId="0" applyFont="1" applyBorder="1" applyAlignment="1">
      <alignment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0</xdr:rowOff>
    </xdr:from>
    <xdr:to>
      <xdr:col>0</xdr:col>
      <xdr:colOff>1476375</xdr:colOff>
      <xdr:row>46</xdr:row>
      <xdr:rowOff>123825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05800"/>
          <a:ext cx="1476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1">
      <selection activeCell="F17" sqref="F17"/>
    </sheetView>
  </sheetViews>
  <sheetFormatPr defaultColWidth="9.140625" defaultRowHeight="15"/>
  <cols>
    <col min="1" max="1" width="47.28125" style="1" customWidth="1"/>
    <col min="2" max="2" width="15.57421875" style="1" customWidth="1"/>
    <col min="3" max="3" width="9.140625" style="1" customWidth="1"/>
    <col min="4" max="4" width="13.00390625" style="1" customWidth="1"/>
    <col min="5" max="5" width="13.421875" style="2" customWidth="1"/>
    <col min="6" max="16384" width="9.140625" style="1" customWidth="1"/>
  </cols>
  <sheetData>
    <row r="1" ht="23.25">
      <c r="A1" s="31" t="s">
        <v>29</v>
      </c>
    </row>
    <row r="2" ht="14.25">
      <c r="A2" s="1" t="s">
        <v>1</v>
      </c>
    </row>
    <row r="3" ht="14.25">
      <c r="A3" s="1" t="s">
        <v>30</v>
      </c>
    </row>
    <row r="5" ht="18">
      <c r="A5" s="32" t="s">
        <v>31</v>
      </c>
    </row>
    <row r="6" spans="1:2" ht="14.25">
      <c r="A6" s="1" t="s">
        <v>32</v>
      </c>
      <c r="B6" s="26">
        <v>0</v>
      </c>
    </row>
    <row r="7" spans="1:2" ht="14.25">
      <c r="A7" s="1" t="s">
        <v>33</v>
      </c>
      <c r="B7" s="26">
        <v>0</v>
      </c>
    </row>
    <row r="8" spans="1:2" ht="14.25">
      <c r="A8" s="1" t="s">
        <v>34</v>
      </c>
      <c r="B8" s="26">
        <v>0</v>
      </c>
    </row>
    <row r="9" spans="1:2" ht="14.25">
      <c r="A9" s="1" t="s">
        <v>35</v>
      </c>
      <c r="B9" s="26">
        <v>0</v>
      </c>
    </row>
    <row r="10" spans="1:2" ht="14.25">
      <c r="A10" s="1" t="s">
        <v>36</v>
      </c>
      <c r="B10" s="26">
        <v>0</v>
      </c>
    </row>
    <row r="12" ht="14.25">
      <c r="A12" s="16" t="s">
        <v>37</v>
      </c>
    </row>
    <row r="14" ht="18">
      <c r="A14" s="32" t="s">
        <v>2</v>
      </c>
    </row>
    <row r="15" spans="1:2" ht="14.25">
      <c r="A15" s="1" t="s">
        <v>3</v>
      </c>
      <c r="B15" s="27">
        <f>IF(B43=0,0,(B6+B7+B8)/B43)</f>
        <v>0</v>
      </c>
    </row>
    <row r="16" spans="1:2" ht="14.25">
      <c r="A16" s="14" t="s">
        <v>4</v>
      </c>
      <c r="B16" s="28">
        <f>B15*(100%-B43)</f>
        <v>0</v>
      </c>
    </row>
    <row r="17" spans="1:2" ht="14.25">
      <c r="A17" s="1" t="s">
        <v>5</v>
      </c>
      <c r="B17" s="27">
        <f>B15-B16</f>
        <v>0</v>
      </c>
    </row>
    <row r="18" spans="1:2" ht="14.25">
      <c r="A18" s="1" t="s">
        <v>6</v>
      </c>
      <c r="B18" s="27">
        <f>B8</f>
        <v>0</v>
      </c>
    </row>
    <row r="19" spans="1:2" ht="14.25">
      <c r="A19" s="14" t="s">
        <v>7</v>
      </c>
      <c r="B19" s="27">
        <f>B7</f>
        <v>0</v>
      </c>
    </row>
    <row r="20" spans="1:2" ht="15" thickBot="1">
      <c r="A20" s="18" t="s">
        <v>27</v>
      </c>
      <c r="B20" s="29">
        <f>B17-B18-B19</f>
        <v>0</v>
      </c>
    </row>
    <row r="21" ht="15" thickTop="1"/>
    <row r="22" ht="18">
      <c r="A22" s="32" t="s">
        <v>8</v>
      </c>
    </row>
    <row r="23" spans="1:3" ht="14.25">
      <c r="A23" s="22" t="s">
        <v>9</v>
      </c>
      <c r="B23" s="17">
        <f>IF(B9=0,0,B15/B9)</f>
        <v>0</v>
      </c>
      <c r="C23" s="1" t="s">
        <v>13</v>
      </c>
    </row>
    <row r="24" spans="1:3" ht="14.25">
      <c r="A24" s="22" t="s">
        <v>10</v>
      </c>
      <c r="B24" s="17">
        <f>B23/11</f>
        <v>0</v>
      </c>
      <c r="C24" s="1" t="s">
        <v>14</v>
      </c>
    </row>
    <row r="25" spans="1:3" ht="14.25">
      <c r="A25" s="22" t="s">
        <v>11</v>
      </c>
      <c r="B25" s="17">
        <f>B23/47</f>
        <v>0</v>
      </c>
      <c r="C25" s="1" t="s">
        <v>15</v>
      </c>
    </row>
    <row r="26" spans="1:3" ht="14.25">
      <c r="A26" s="22" t="s">
        <v>12</v>
      </c>
      <c r="B26" s="17">
        <f>B23/300</f>
        <v>0</v>
      </c>
      <c r="C26" s="1" t="s">
        <v>16</v>
      </c>
    </row>
    <row r="28" ht="14.25">
      <c r="A28" s="23" t="s">
        <v>17</v>
      </c>
    </row>
    <row r="29" ht="14.25">
      <c r="A29" s="24" t="s">
        <v>38</v>
      </c>
    </row>
    <row r="30" spans="1:4" ht="14.25">
      <c r="A30" s="24" t="s">
        <v>39</v>
      </c>
      <c r="B30" s="25"/>
      <c r="C30" s="25"/>
      <c r="D30" s="25"/>
    </row>
    <row r="31" ht="14.25">
      <c r="D31" s="19"/>
    </row>
    <row r="32" spans="1:4" ht="14.25">
      <c r="A32" s="23" t="s">
        <v>18</v>
      </c>
      <c r="D32" s="19"/>
    </row>
    <row r="33" spans="1:4" ht="14.25">
      <c r="A33" s="24" t="s">
        <v>19</v>
      </c>
      <c r="D33" s="19"/>
    </row>
    <row r="34" spans="1:7" ht="14.25">
      <c r="A34" s="24" t="s">
        <v>20</v>
      </c>
      <c r="B34" s="25"/>
      <c r="C34" s="25"/>
      <c r="D34" s="25"/>
      <c r="E34" s="25"/>
      <c r="F34" s="25"/>
      <c r="G34" s="25"/>
    </row>
    <row r="35" ht="14.25">
      <c r="A35" s="22" t="s">
        <v>21</v>
      </c>
    </row>
    <row r="36" ht="14.25">
      <c r="A36" s="22" t="s">
        <v>40</v>
      </c>
    </row>
    <row r="39" spans="1:6" ht="14.25">
      <c r="A39" s="30" t="s">
        <v>22</v>
      </c>
      <c r="B39" s="3"/>
      <c r="C39" s="4"/>
      <c r="D39" s="4"/>
      <c r="E39" s="4"/>
      <c r="F39" s="5"/>
    </row>
    <row r="40" spans="1:6" ht="14.25">
      <c r="A40" s="6" t="s">
        <v>25</v>
      </c>
      <c r="B40" s="7" t="s">
        <v>0</v>
      </c>
      <c r="C40" s="8"/>
      <c r="D40" s="8"/>
      <c r="E40" s="8"/>
      <c r="F40" s="9"/>
    </row>
    <row r="41" spans="1:6" ht="14.25">
      <c r="A41" s="10">
        <f>B9</f>
        <v>0</v>
      </c>
      <c r="B41" s="11">
        <v>100</v>
      </c>
      <c r="C41" s="22" t="s">
        <v>26</v>
      </c>
      <c r="D41" s="8"/>
      <c r="E41" s="8"/>
      <c r="F41" s="9"/>
    </row>
    <row r="42" spans="1:6" ht="14.25">
      <c r="A42" s="21">
        <f>B10</f>
        <v>0</v>
      </c>
      <c r="B42" s="12">
        <f>IF(A41=0,0,B10/A41*100)</f>
        <v>0</v>
      </c>
      <c r="C42" s="8" t="s">
        <v>23</v>
      </c>
      <c r="D42" s="8"/>
      <c r="E42" s="8"/>
      <c r="F42" s="9"/>
    </row>
    <row r="43" spans="1:6" ht="14.25">
      <c r="A43" s="13">
        <f>A41-A42</f>
        <v>0</v>
      </c>
      <c r="B43" s="20">
        <f>IF(A41=0,0,A43/A41)</f>
        <v>0</v>
      </c>
      <c r="C43" s="14" t="s">
        <v>24</v>
      </c>
      <c r="D43" s="14"/>
      <c r="E43" s="14"/>
      <c r="F43" s="15"/>
    </row>
    <row r="45" ht="15"/>
    <row r="46" ht="15"/>
    <row r="47" ht="15"/>
    <row r="48" ht="14.25">
      <c r="A48" s="18" t="s">
        <v>28</v>
      </c>
    </row>
  </sheetData>
  <sheetProtection/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scale="93" r:id="rId2"/>
  <headerFooter>
    <oddFooter>&amp;C&amp;8Template from www.dynamicbusinessplan.com. Also as iPhone app: Startup Budget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Riis DATA</Manager>
  <Company>Thomsen Business Information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Calculate needed sale</dc:title>
  <dc:subject>Omsætning</dc:subject>
  <dc:creator>Mogens Thomsen</dc:creator>
  <cp:keywords/>
  <dc:description/>
  <cp:lastModifiedBy>Mogens Thomsen</cp:lastModifiedBy>
  <cp:lastPrinted>2014-10-11T13:01:47Z</cp:lastPrinted>
  <dcterms:created xsi:type="dcterms:W3CDTF">2011-04-11T13:44:33Z</dcterms:created>
  <dcterms:modified xsi:type="dcterms:W3CDTF">2014-10-11T13:02:07Z</dcterms:modified>
  <cp:category/>
  <cp:version/>
  <cp:contentType/>
  <cp:contentStatus/>
</cp:coreProperties>
</file>